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shtolm\Организация\Учителя\ИНФОРМАЦИЯ для УЧИТЕЛЕЙ\2024.25 уч.год\уч. планы\уч.планы 2024.25\"/>
    </mc:Choice>
  </mc:AlternateContent>
  <bookViews>
    <workbookView xWindow="0" yWindow="0" windowWidth="28800" windowHeight="12435"/>
  </bookViews>
  <sheets>
    <sheet name="1а" sheetId="1" r:id="rId1"/>
    <sheet name="2-4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D38" i="2"/>
  <c r="E38" i="2"/>
  <c r="C38" i="2"/>
  <c r="D39" i="2" l="1"/>
  <c r="E39" i="2"/>
  <c r="C39" i="2"/>
  <c r="F33" i="2"/>
  <c r="C34" i="2"/>
  <c r="D34" i="2"/>
  <c r="E34" i="2"/>
  <c r="D27" i="2"/>
  <c r="E27" i="2"/>
  <c r="C27" i="2"/>
  <c r="E16" i="2"/>
  <c r="D36" i="1"/>
  <c r="E36" i="1"/>
  <c r="C36" i="1"/>
  <c r="E35" i="1"/>
  <c r="D35" i="1"/>
  <c r="C35" i="1"/>
  <c r="D31" i="1"/>
  <c r="E33" i="1"/>
  <c r="D33" i="1"/>
  <c r="C33" i="1"/>
  <c r="E31" i="1"/>
  <c r="C31" i="1"/>
  <c r="D27" i="1"/>
  <c r="E27" i="1"/>
  <c r="C27" i="1"/>
  <c r="E26" i="1"/>
  <c r="D26" i="1"/>
  <c r="C26" i="1"/>
  <c r="E24" i="1"/>
  <c r="D24" i="1"/>
  <c r="C24" i="1"/>
  <c r="E22" i="1"/>
  <c r="D22" i="1"/>
  <c r="C22" i="1"/>
  <c r="E20" i="1"/>
  <c r="D20" i="1"/>
  <c r="C20" i="1"/>
  <c r="E18" i="1"/>
  <c r="D18" i="1"/>
  <c r="C18" i="1"/>
  <c r="F15" i="1"/>
  <c r="F11" i="2" s="1"/>
  <c r="C16" i="1"/>
  <c r="D16" i="1"/>
  <c r="E16" i="1"/>
  <c r="E14" i="1"/>
  <c r="D14" i="1"/>
  <c r="C14" i="1"/>
  <c r="F34" i="2" l="1"/>
  <c r="F16" i="1"/>
  <c r="E10" i="1"/>
  <c r="D10" i="1"/>
  <c r="C10" i="1"/>
  <c r="E8" i="1"/>
  <c r="D8" i="1"/>
  <c r="C8" i="1"/>
  <c r="E40" i="2"/>
  <c r="C40" i="2"/>
  <c r="E36" i="2"/>
  <c r="D36" i="2"/>
  <c r="C36" i="2"/>
  <c r="F35" i="2"/>
  <c r="E32" i="2"/>
  <c r="D32" i="2"/>
  <c r="C32" i="2"/>
  <c r="E30" i="2"/>
  <c r="D30" i="2"/>
  <c r="C30" i="2"/>
  <c r="E26" i="2"/>
  <c r="D26" i="2"/>
  <c r="C26" i="2"/>
  <c r="E24" i="2"/>
  <c r="D24" i="2"/>
  <c r="C24" i="2"/>
  <c r="E22" i="2"/>
  <c r="D22" i="2"/>
  <c r="C22" i="2"/>
  <c r="E20" i="2"/>
  <c r="D20" i="2"/>
  <c r="C20" i="2"/>
  <c r="E18" i="2"/>
  <c r="D18" i="2"/>
  <c r="C18" i="2"/>
  <c r="D16" i="2"/>
  <c r="C16" i="2"/>
  <c r="E14" i="2"/>
  <c r="D14" i="2"/>
  <c r="C14" i="2"/>
  <c r="E12" i="2"/>
  <c r="D12" i="2"/>
  <c r="C12" i="2"/>
  <c r="E10" i="2"/>
  <c r="D10" i="2"/>
  <c r="C10" i="2"/>
  <c r="E8" i="2"/>
  <c r="D8" i="2"/>
  <c r="C8" i="2"/>
  <c r="F34" i="1"/>
  <c r="F31" i="2" s="1"/>
  <c r="F32" i="1"/>
  <c r="F29" i="2" s="1"/>
  <c r="F30" i="1"/>
  <c r="F25" i="1"/>
  <c r="F25" i="2" s="1"/>
  <c r="F23" i="1"/>
  <c r="F23" i="2" s="1"/>
  <c r="F21" i="1"/>
  <c r="F21" i="2" s="1"/>
  <c r="F19" i="1"/>
  <c r="F19" i="2" s="1"/>
  <c r="F17" i="1"/>
  <c r="F17" i="2" s="1"/>
  <c r="F14" i="1"/>
  <c r="F13" i="1"/>
  <c r="F15" i="2" s="1"/>
  <c r="E12" i="1"/>
  <c r="D12" i="1"/>
  <c r="C12" i="1"/>
  <c r="F11" i="1"/>
  <c r="F13" i="2" s="1"/>
  <c r="F9" i="1"/>
  <c r="F9" i="2" s="1"/>
  <c r="F7" i="1"/>
  <c r="F7" i="2" s="1"/>
  <c r="F16" i="2" l="1"/>
  <c r="F12" i="2"/>
  <c r="F18" i="2"/>
  <c r="F8" i="1"/>
  <c r="F31" i="1"/>
  <c r="F38" i="2" s="1"/>
  <c r="F18" i="1"/>
  <c r="D40" i="2"/>
  <c r="F36" i="2"/>
  <c r="F10" i="1"/>
  <c r="F10" i="2" s="1"/>
  <c r="C37" i="1"/>
  <c r="F20" i="1"/>
  <c r="F20" i="2" s="1"/>
  <c r="F26" i="1"/>
  <c r="F26" i="2" s="1"/>
  <c r="D37" i="1"/>
  <c r="E37" i="1"/>
  <c r="F24" i="1"/>
  <c r="F24" i="2" s="1"/>
  <c r="F22" i="1"/>
  <c r="F22" i="2" s="1"/>
  <c r="F35" i="1"/>
  <c r="F32" i="2" s="1"/>
  <c r="F12" i="1"/>
  <c r="F14" i="2" s="1"/>
  <c r="F33" i="1"/>
  <c r="F30" i="2" s="1"/>
  <c r="F39" i="2" s="1"/>
  <c r="F36" i="1" l="1"/>
  <c r="F8" i="2"/>
  <c r="F27" i="2" s="1"/>
  <c r="F40" i="2" s="1"/>
  <c r="F27" i="1"/>
  <c r="F37" i="1" l="1"/>
</calcChain>
</file>

<file path=xl/sharedStrings.xml><?xml version="1.0" encoding="utf-8"?>
<sst xmlns="http://schemas.openxmlformats.org/spreadsheetml/2006/main" count="85" uniqueCount="39">
  <si>
    <t>Предметные области</t>
  </si>
  <si>
    <t>Учебные предметы</t>
  </si>
  <si>
    <t>Количество часов в неделю/классы</t>
  </si>
  <si>
    <t>Обязательная часть</t>
  </si>
  <si>
    <t>Русский язык</t>
  </si>
  <si>
    <t>Иностранный язык</t>
  </si>
  <si>
    <t>Иностранный язык. Английский язык</t>
  </si>
  <si>
    <t>Математика и информатика</t>
  </si>
  <si>
    <t>Математика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</si>
  <si>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</si>
  <si>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</si>
  <si>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</si>
  <si>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</si>
  <si>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</si>
  <si>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Итого</t>
  </si>
  <si>
    <t>Часть, формируемая участниками ОО</t>
  </si>
  <si>
    <t>Итого:</t>
  </si>
  <si>
    <t>ВСЕГО:</t>
  </si>
  <si>
    <t xml:space="preserve">Норма </t>
  </si>
  <si>
    <t>Учебный план начального общего образования в соответствии с требованиями ФГОС НОО с учетом "ступенчатого" режима обучения 1 класс (пятидневная учебная нагрузка)</t>
  </si>
  <si>
    <t>Сентябрь-октябрь</t>
  </si>
  <si>
    <t>Ноябрь-декабрь</t>
  </si>
  <si>
    <t>Январь-май</t>
  </si>
  <si>
    <t>за год</t>
  </si>
  <si>
    <t>Русский язык и литературное чтение</t>
  </si>
  <si>
    <t>Литературное чтение</t>
  </si>
  <si>
    <t>Учебный план для 2 - 4 классов начального общего образования в соответствии с требованиями ФГОС НОО (пятидневная учебная неделя)</t>
  </si>
  <si>
    <t>2а</t>
  </si>
  <si>
    <t>3а</t>
  </si>
  <si>
    <t>4а</t>
  </si>
  <si>
    <t>Всего за 4 года</t>
  </si>
  <si>
    <t>Обществознание и естествознание (окружающий мир)</t>
  </si>
  <si>
    <t>Осноы религиозных культур и светской этики</t>
  </si>
  <si>
    <t>Труд (технология)</t>
  </si>
  <si>
    <t>Окружающий мир</t>
  </si>
  <si>
    <t xml:space="preserve">Физическая культура </t>
  </si>
  <si>
    <t>Основы религиозных культур и светской этики</t>
  </si>
  <si>
    <t>Труд</t>
  </si>
  <si>
    <t>"Основы православной культуры" или "Осноы светской этики"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</si>
</sst>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4" workbookViewId="0">
      <selection activeCell="J16" sqref="J16"/>
    </sheetView>
  </sheetViews>
  <sheetFormatPr defaultRowHeight="15" x14ac:dyDescent="0.25"/>
  <cols>
    <col min="1" max="1" width="21.28515625" customWidth="1"/>
    <col min="2" max="2" width="15" customWidth="1"/>
    <col min="3" max="3" width="11.7109375" customWidth="1"/>
  </cols>
  <sheetData>
    <row r="1" spans="1:6" x14ac:dyDescent="0.25">
      <c r="A1" s="58" t="s">
        <v>19</v>
      </c>
      <c r="B1" s="59"/>
      <c r="C1" s="59"/>
      <c r="D1" s="59"/>
      <c r="E1" s="59"/>
      <c r="F1" s="59"/>
    </row>
    <row r="2" spans="1:6" x14ac:dyDescent="0.25">
      <c r="A2" s="59"/>
      <c r="B2" s="59"/>
      <c r="C2" s="59"/>
      <c r="D2" s="59"/>
      <c r="E2" s="59"/>
      <c r="F2" s="59"/>
    </row>
    <row r="3" spans="1:6" ht="38.25" customHeight="1" thickBot="1" x14ac:dyDescent="0.3">
      <c r="A3" s="60"/>
      <c r="B3" s="60"/>
      <c r="C3" s="60"/>
      <c r="D3" s="60"/>
      <c r="E3" s="60"/>
      <c r="F3" s="60"/>
    </row>
    <row r="4" spans="1:6" ht="16.5" customHeight="1" thickBot="1" x14ac:dyDescent="0.3">
      <c r="A4" s="61" t="s">
        <v>0</v>
      </c>
      <c r="B4" s="61" t="s">
        <v>1</v>
      </c>
      <c r="C4" s="63" t="s">
        <v>2</v>
      </c>
      <c r="D4" s="64"/>
      <c r="E4" s="64"/>
      <c r="F4" s="65"/>
    </row>
    <row r="5" spans="1:6" ht="31.5" customHeight="1" thickBot="1" x14ac:dyDescent="0.3">
      <c r="A5" s="62"/>
      <c r="B5" s="62"/>
      <c r="C5" s="1" t="s">
        <v>20</v>
      </c>
      <c r="D5" s="1" t="s">
        <v>21</v>
      </c>
      <c r="E5" s="1" t="s">
        <v>22</v>
      </c>
      <c r="F5" s="1" t="s">
        <v>23</v>
      </c>
    </row>
    <row r="6" spans="1:6" ht="16.5" thickBot="1" x14ac:dyDescent="0.3">
      <c r="A6" s="54" t="s">
        <v>3</v>
      </c>
      <c r="B6" s="55"/>
      <c r="C6" s="55"/>
      <c r="D6" s="55"/>
      <c r="E6" s="55"/>
      <c r="F6" s="55"/>
    </row>
    <row r="7" spans="1:6" ht="15.75" x14ac:dyDescent="0.25">
      <c r="A7" s="50" t="s">
        <v>24</v>
      </c>
      <c r="B7" s="50" t="s">
        <v>4</v>
      </c>
      <c r="C7" s="2">
        <v>4</v>
      </c>
      <c r="D7" s="3">
        <v>3</v>
      </c>
      <c r="E7" s="3">
        <v>3</v>
      </c>
      <c r="F7" s="23">
        <f t="shared" ref="F7:F26" si="0">SUM(C7:E7)</f>
        <v>10</v>
      </c>
    </row>
    <row r="8" spans="1:6" ht="16.5" thickBot="1" x14ac:dyDescent="0.3">
      <c r="A8" s="53"/>
      <c r="B8" s="51"/>
      <c r="C8" s="26">
        <f>C7*8</f>
        <v>32</v>
      </c>
      <c r="D8" s="26">
        <f>D7*8</f>
        <v>24</v>
      </c>
      <c r="E8" s="26">
        <f>E7*17</f>
        <v>51</v>
      </c>
      <c r="F8" s="23">
        <f t="shared" si="0"/>
        <v>107</v>
      </c>
    </row>
    <row r="9" spans="1:6" ht="15.75" x14ac:dyDescent="0.25">
      <c r="A9" s="53"/>
      <c r="B9" s="50" t="s">
        <v>25</v>
      </c>
      <c r="C9" s="2">
        <v>3</v>
      </c>
      <c r="D9" s="5">
        <v>3</v>
      </c>
      <c r="E9" s="5">
        <v>3</v>
      </c>
      <c r="F9" s="24">
        <f t="shared" si="0"/>
        <v>9</v>
      </c>
    </row>
    <row r="10" spans="1:6" ht="16.5" thickBot="1" x14ac:dyDescent="0.3">
      <c r="A10" s="51"/>
      <c r="B10" s="51"/>
      <c r="C10" s="27">
        <f>C9*8</f>
        <v>24</v>
      </c>
      <c r="D10" s="27">
        <f>D9*8</f>
        <v>24</v>
      </c>
      <c r="E10" s="27">
        <f>E9*17</f>
        <v>51</v>
      </c>
      <c r="F10" s="23">
        <f t="shared" si="0"/>
        <v>99</v>
      </c>
    </row>
    <row r="11" spans="1:6" ht="15.75" x14ac:dyDescent="0.25">
      <c r="A11" s="50" t="s">
        <v>5</v>
      </c>
      <c r="B11" s="50" t="s">
        <v>6</v>
      </c>
      <c r="C11" s="3"/>
      <c r="D11" s="3"/>
      <c r="E11" s="3"/>
      <c r="F11" s="24">
        <f t="shared" si="0"/>
        <v>0</v>
      </c>
    </row>
    <row r="12" spans="1:6" ht="16.5" thickBot="1" x14ac:dyDescent="0.3">
      <c r="A12" s="53"/>
      <c r="B12" s="51"/>
      <c r="C12" s="28">
        <f>C11*34</f>
        <v>0</v>
      </c>
      <c r="D12" s="28">
        <f t="shared" ref="D12:E12" si="1">D11*34</f>
        <v>0</v>
      </c>
      <c r="E12" s="28">
        <f t="shared" si="1"/>
        <v>0</v>
      </c>
      <c r="F12" s="23">
        <f t="shared" si="0"/>
        <v>0</v>
      </c>
    </row>
    <row r="13" spans="1:6" ht="15.75" x14ac:dyDescent="0.25">
      <c r="A13" s="50" t="s">
        <v>7</v>
      </c>
      <c r="B13" s="50" t="s">
        <v>8</v>
      </c>
      <c r="C13" s="3">
        <v>2</v>
      </c>
      <c r="D13" s="3">
        <v>3</v>
      </c>
      <c r="E13" s="5">
        <v>3</v>
      </c>
      <c r="F13" s="24">
        <f t="shared" si="0"/>
        <v>8</v>
      </c>
    </row>
    <row r="14" spans="1:6" ht="16.5" thickBot="1" x14ac:dyDescent="0.3">
      <c r="A14" s="53"/>
      <c r="B14" s="53"/>
      <c r="C14" s="29">
        <f>C13*8</f>
        <v>16</v>
      </c>
      <c r="D14" s="29">
        <f>D13*8</f>
        <v>24</v>
      </c>
      <c r="E14" s="29">
        <f>E13*17</f>
        <v>51</v>
      </c>
      <c r="F14" s="23">
        <f t="shared" si="0"/>
        <v>91</v>
      </c>
    </row>
    <row r="15" spans="1:6" ht="21" customHeight="1" x14ac:dyDescent="0.25">
      <c r="A15" s="50" t="s">
        <v>32</v>
      </c>
      <c r="B15" s="50"/>
      <c r="C15" s="3"/>
      <c r="D15" s="3"/>
      <c r="E15" s="3"/>
      <c r="F15" s="24">
        <f t="shared" si="0"/>
        <v>0</v>
      </c>
    </row>
    <row r="16" spans="1:6" ht="23.25" customHeight="1" thickBot="1" x14ac:dyDescent="0.3">
      <c r="A16" s="53"/>
      <c r="B16" s="51"/>
      <c r="C16" s="30">
        <f>C15*34</f>
        <v>0</v>
      </c>
      <c r="D16" s="30">
        <f t="shared" ref="D16:E16" si="2">D15*34</f>
        <v>0</v>
      </c>
      <c r="E16" s="28">
        <f t="shared" si="2"/>
        <v>0</v>
      </c>
      <c r="F16" s="23">
        <f t="shared" si="0"/>
        <v>0</v>
      </c>
    </row>
    <row r="17" spans="1:6" ht="23.25" customHeight="1" x14ac:dyDescent="0.25">
      <c r="A17" s="50" t="s">
        <v>31</v>
      </c>
      <c r="B17" s="50" t="s">
        <v>34</v>
      </c>
      <c r="C17" s="3">
        <v>1</v>
      </c>
      <c r="D17" s="3">
        <v>2</v>
      </c>
      <c r="E17" s="3">
        <v>2</v>
      </c>
      <c r="F17" s="24">
        <f t="shared" si="0"/>
        <v>5</v>
      </c>
    </row>
    <row r="18" spans="1:6" ht="27" customHeight="1" thickBot="1" x14ac:dyDescent="0.3">
      <c r="A18" s="53"/>
      <c r="B18" s="51"/>
      <c r="C18" s="28">
        <f>C17*8</f>
        <v>8</v>
      </c>
      <c r="D18" s="28">
        <f>D17*8</f>
        <v>16</v>
      </c>
      <c r="E18" s="28">
        <f>E17*17</f>
        <v>34</v>
      </c>
      <c r="F18" s="23">
        <f t="shared" si="0"/>
        <v>58</v>
      </c>
    </row>
    <row r="19" spans="1:6" ht="15.75" x14ac:dyDescent="0.25">
      <c r="A19" s="50" t="s">
        <v>9</v>
      </c>
      <c r="B19" s="50" t="s">
        <v>10</v>
      </c>
      <c r="C19" s="3">
        <v>0.25</v>
      </c>
      <c r="D19" s="3">
        <v>1</v>
      </c>
      <c r="E19" s="3">
        <v>1</v>
      </c>
      <c r="F19" s="24">
        <f t="shared" si="0"/>
        <v>2.25</v>
      </c>
    </row>
    <row r="20" spans="1:6" ht="16.5" thickBot="1" x14ac:dyDescent="0.3">
      <c r="A20" s="53"/>
      <c r="B20" s="51"/>
      <c r="C20" s="28">
        <f>C19*8</f>
        <v>2</v>
      </c>
      <c r="D20" s="28">
        <f>D19*8</f>
        <v>8</v>
      </c>
      <c r="E20" s="28">
        <f>E19*17</f>
        <v>17</v>
      </c>
      <c r="F20" s="23">
        <f t="shared" si="0"/>
        <v>27</v>
      </c>
    </row>
    <row r="21" spans="1:6" ht="15.75" x14ac:dyDescent="0.25">
      <c r="A21" s="53"/>
      <c r="B21" s="50" t="s">
        <v>11</v>
      </c>
      <c r="C21" s="3">
        <v>0.25</v>
      </c>
      <c r="D21" s="3">
        <v>1</v>
      </c>
      <c r="E21" s="3">
        <v>1</v>
      </c>
      <c r="F21" s="24">
        <f t="shared" si="0"/>
        <v>2.25</v>
      </c>
    </row>
    <row r="22" spans="1:6" ht="16.5" thickBot="1" x14ac:dyDescent="0.3">
      <c r="A22" s="51"/>
      <c r="B22" s="51"/>
      <c r="C22" s="28">
        <f>C21*8</f>
        <v>2</v>
      </c>
      <c r="D22" s="28">
        <f t="shared" ref="D22" si="3">D21*8</f>
        <v>8</v>
      </c>
      <c r="E22" s="28">
        <f>E21*17</f>
        <v>17</v>
      </c>
      <c r="F22" s="23">
        <f t="shared" si="0"/>
        <v>27</v>
      </c>
    </row>
    <row r="23" spans="1:6" ht="15.75" x14ac:dyDescent="0.25">
      <c r="A23" s="48" t="s">
        <v>33</v>
      </c>
      <c r="B23" s="50" t="s">
        <v>12</v>
      </c>
      <c r="C23" s="3">
        <v>0.25</v>
      </c>
      <c r="D23" s="3">
        <v>1</v>
      </c>
      <c r="E23" s="3">
        <v>1</v>
      </c>
      <c r="F23" s="24">
        <f t="shared" si="0"/>
        <v>2.25</v>
      </c>
    </row>
    <row r="24" spans="1:6" ht="16.5" thickBot="1" x14ac:dyDescent="0.3">
      <c r="A24" s="52"/>
      <c r="B24" s="51"/>
      <c r="C24" s="31">
        <f>C23*8</f>
        <v>2</v>
      </c>
      <c r="D24" s="31">
        <f t="shared" ref="D24" si="4">D23*8</f>
        <v>8</v>
      </c>
      <c r="E24" s="31">
        <f>E23*17</f>
        <v>17</v>
      </c>
      <c r="F24" s="23">
        <f t="shared" si="0"/>
        <v>27</v>
      </c>
    </row>
    <row r="25" spans="1:6" ht="15.75" x14ac:dyDescent="0.25">
      <c r="A25" s="50" t="s">
        <v>35</v>
      </c>
      <c r="B25" s="50" t="s">
        <v>13</v>
      </c>
      <c r="C25" s="3">
        <v>1.25</v>
      </c>
      <c r="D25" s="3">
        <v>2</v>
      </c>
      <c r="E25" s="3">
        <v>2</v>
      </c>
      <c r="F25" s="24">
        <f t="shared" si="0"/>
        <v>5.25</v>
      </c>
    </row>
    <row r="26" spans="1:6" ht="16.5" thickBot="1" x14ac:dyDescent="0.3">
      <c r="A26" s="53"/>
      <c r="B26" s="51"/>
      <c r="C26" s="28">
        <f>C25*8</f>
        <v>10</v>
      </c>
      <c r="D26" s="28">
        <f t="shared" ref="D26" si="5">D25*8</f>
        <v>16</v>
      </c>
      <c r="E26" s="28">
        <f>E25*17</f>
        <v>34</v>
      </c>
      <c r="F26" s="23">
        <f t="shared" si="0"/>
        <v>60</v>
      </c>
    </row>
    <row r="27" spans="1:6" ht="16.5" thickBot="1" x14ac:dyDescent="0.3">
      <c r="A27" s="47" t="s">
        <v>14</v>
      </c>
      <c r="B27" s="48"/>
      <c r="C27" s="25">
        <f>SUM(C7,C9,C11,C13,C15,C17,C19,C21,C23,C25)</f>
        <v>12</v>
      </c>
      <c r="D27" s="25">
        <f t="shared" ref="D27:E27" si="6">SUM(D7,D9,D11,D13,D15,D17,D19,D21,D23,D25)</f>
        <v>16</v>
      </c>
      <c r="E27" s="25">
        <f t="shared" si="6"/>
        <v>16</v>
      </c>
      <c r="F27" s="25">
        <f>SUM(F8,F10,F12,F14,F16,F18,F20,F22,F24,F26)</f>
        <v>496</v>
      </c>
    </row>
    <row r="28" spans="1:6" ht="16.5" customHeight="1" thickBot="1" x14ac:dyDescent="0.3">
      <c r="A28" s="56" t="s">
        <v>15</v>
      </c>
      <c r="B28" s="56"/>
      <c r="C28" s="56"/>
      <c r="D28" s="56"/>
      <c r="E28" s="56"/>
      <c r="F28" s="56"/>
    </row>
    <row r="29" spans="1:6" ht="32.25" thickBot="1" x14ac:dyDescent="0.3">
      <c r="A29" s="15"/>
      <c r="B29" s="16"/>
      <c r="C29" s="17" t="s">
        <v>20</v>
      </c>
      <c r="D29" s="17" t="s">
        <v>21</v>
      </c>
      <c r="E29" s="17" t="s">
        <v>22</v>
      </c>
      <c r="F29" s="4" t="s">
        <v>23</v>
      </c>
    </row>
    <row r="30" spans="1:6" ht="15.75" x14ac:dyDescent="0.25">
      <c r="A30" s="48" t="s">
        <v>7</v>
      </c>
      <c r="B30" s="50" t="s">
        <v>8</v>
      </c>
      <c r="C30" s="10">
        <v>1</v>
      </c>
      <c r="D30" s="5">
        <v>1</v>
      </c>
      <c r="E30" s="5">
        <v>2</v>
      </c>
      <c r="F30" s="35">
        <f t="shared" ref="F30:F35" si="7">SUM(C30:E30)</f>
        <v>4</v>
      </c>
    </row>
    <row r="31" spans="1:6" ht="16.5" thickBot="1" x14ac:dyDescent="0.3">
      <c r="A31" s="49"/>
      <c r="B31" s="51"/>
      <c r="C31" s="28">
        <f>C30*8</f>
        <v>8</v>
      </c>
      <c r="D31" s="28">
        <f>D30*8</f>
        <v>8</v>
      </c>
      <c r="E31" s="28">
        <f>E30*17</f>
        <v>34</v>
      </c>
      <c r="F31" s="36">
        <f t="shared" si="7"/>
        <v>50</v>
      </c>
    </row>
    <row r="32" spans="1:6" ht="15.75" x14ac:dyDescent="0.25">
      <c r="A32" s="48" t="s">
        <v>24</v>
      </c>
      <c r="B32" s="50" t="s">
        <v>4</v>
      </c>
      <c r="C32" s="7">
        <v>1</v>
      </c>
      <c r="D32" s="7">
        <v>2</v>
      </c>
      <c r="E32" s="7">
        <v>2</v>
      </c>
      <c r="F32" s="35">
        <f t="shared" si="7"/>
        <v>5</v>
      </c>
    </row>
    <row r="33" spans="1:6" ht="16.5" thickBot="1" x14ac:dyDescent="0.3">
      <c r="A33" s="49"/>
      <c r="B33" s="51"/>
      <c r="C33" s="32">
        <f>C32*8</f>
        <v>8</v>
      </c>
      <c r="D33" s="32">
        <f t="shared" ref="D33" si="8">D32*8</f>
        <v>16</v>
      </c>
      <c r="E33" s="32">
        <f>E32*17</f>
        <v>34</v>
      </c>
      <c r="F33" s="36">
        <f t="shared" si="7"/>
        <v>58</v>
      </c>
    </row>
    <row r="34" spans="1:6" ht="15.75" x14ac:dyDescent="0.25">
      <c r="A34" s="49"/>
      <c r="B34" s="50" t="s">
        <v>25</v>
      </c>
      <c r="C34" s="18">
        <v>1</v>
      </c>
      <c r="D34" s="7">
        <v>1</v>
      </c>
      <c r="E34" s="7">
        <v>1</v>
      </c>
      <c r="F34" s="35">
        <f t="shared" si="7"/>
        <v>3</v>
      </c>
    </row>
    <row r="35" spans="1:6" ht="16.5" thickBot="1" x14ac:dyDescent="0.3">
      <c r="A35" s="52"/>
      <c r="B35" s="51"/>
      <c r="C35" s="8">
        <f>C34*8</f>
        <v>8</v>
      </c>
      <c r="D35" s="11">
        <f t="shared" ref="D35" si="9">D34*8</f>
        <v>8</v>
      </c>
      <c r="E35" s="11">
        <f>E34*17</f>
        <v>17</v>
      </c>
      <c r="F35" s="36">
        <f t="shared" si="7"/>
        <v>33</v>
      </c>
    </row>
    <row r="36" spans="1:6" ht="16.5" thickBot="1" x14ac:dyDescent="0.3">
      <c r="A36" s="12"/>
      <c r="B36" s="13" t="s">
        <v>16</v>
      </c>
      <c r="C36" s="33">
        <f>SUM(C30,C32,C34)</f>
        <v>3</v>
      </c>
      <c r="D36" s="33">
        <f t="shared" ref="D36:E36" si="10">SUM(D30,D32,D34)</f>
        <v>4</v>
      </c>
      <c r="E36" s="33">
        <f t="shared" si="10"/>
        <v>5</v>
      </c>
      <c r="F36" s="35">
        <f>SUM(F31,F33,F35)</f>
        <v>141</v>
      </c>
    </row>
    <row r="37" spans="1:6" ht="16.5" thickBot="1" x14ac:dyDescent="0.3">
      <c r="A37" s="45"/>
      <c r="B37" s="6" t="s">
        <v>17</v>
      </c>
      <c r="C37" s="34">
        <f>SUM(C27,C36)</f>
        <v>15</v>
      </c>
      <c r="D37" s="34">
        <f>SUM(D27,D36)</f>
        <v>20</v>
      </c>
      <c r="E37" s="34">
        <f>SUM(E27,E36)</f>
        <v>21</v>
      </c>
      <c r="F37" s="34">
        <f>SUM(F27,F36)</f>
        <v>637</v>
      </c>
    </row>
    <row r="38" spans="1:6" ht="16.5" thickBot="1" x14ac:dyDescent="0.3">
      <c r="A38" s="46"/>
      <c r="B38" s="19" t="s">
        <v>18</v>
      </c>
      <c r="C38" s="20">
        <v>15</v>
      </c>
      <c r="D38" s="20">
        <v>20</v>
      </c>
      <c r="E38" s="20">
        <v>21</v>
      </c>
      <c r="F38" s="43"/>
    </row>
  </sheetData>
  <mergeCells count="31">
    <mergeCell ref="A6:F6"/>
    <mergeCell ref="A28:F28"/>
    <mergeCell ref="A1:F3"/>
    <mergeCell ref="A4:A5"/>
    <mergeCell ref="B4:B5"/>
    <mergeCell ref="C4:F4"/>
    <mergeCell ref="A7:A10"/>
    <mergeCell ref="B7:B8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2"/>
    <mergeCell ref="B19:B20"/>
    <mergeCell ref="A25:A26"/>
    <mergeCell ref="B25:B26"/>
    <mergeCell ref="B21:B22"/>
    <mergeCell ref="A23:A24"/>
    <mergeCell ref="B23:B24"/>
    <mergeCell ref="A37:A38"/>
    <mergeCell ref="A27:B27"/>
    <mergeCell ref="A30:A31"/>
    <mergeCell ref="B30:B31"/>
    <mergeCell ref="A32:A35"/>
    <mergeCell ref="B32:B33"/>
    <mergeCell ref="B34:B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G4" sqref="G4:G5"/>
    </sheetView>
  </sheetViews>
  <sheetFormatPr defaultRowHeight="15" x14ac:dyDescent="0.25"/>
  <cols>
    <col min="1" max="1" width="21.85546875" customWidth="1"/>
    <col min="2" max="2" width="22.7109375" customWidth="1"/>
  </cols>
  <sheetData>
    <row r="1" spans="1:6" x14ac:dyDescent="0.25">
      <c r="A1" s="58" t="s">
        <v>26</v>
      </c>
      <c r="B1" s="59"/>
      <c r="C1" s="59"/>
      <c r="D1" s="59"/>
      <c r="E1" s="59"/>
      <c r="F1" s="59"/>
    </row>
    <row r="2" spans="1:6" x14ac:dyDescent="0.25">
      <c r="A2" s="59"/>
      <c r="B2" s="59"/>
      <c r="C2" s="59"/>
      <c r="D2" s="59"/>
      <c r="E2" s="59"/>
      <c r="F2" s="59"/>
    </row>
    <row r="3" spans="1:6" ht="28.5" customHeight="1" thickBot="1" x14ac:dyDescent="0.3">
      <c r="A3" s="60"/>
      <c r="B3" s="60"/>
      <c r="C3" s="60"/>
      <c r="D3" s="60"/>
      <c r="E3" s="60"/>
      <c r="F3" s="60"/>
    </row>
    <row r="4" spans="1:6" ht="16.5" customHeight="1" thickBot="1" x14ac:dyDescent="0.3">
      <c r="A4" s="61" t="s">
        <v>0</v>
      </c>
      <c r="B4" s="61" t="s">
        <v>1</v>
      </c>
      <c r="C4" s="63" t="s">
        <v>2</v>
      </c>
      <c r="D4" s="64"/>
      <c r="E4" s="64"/>
      <c r="F4" s="65"/>
    </row>
    <row r="5" spans="1:6" ht="34.5" customHeight="1" thickBot="1" x14ac:dyDescent="0.3">
      <c r="A5" s="62"/>
      <c r="B5" s="62"/>
      <c r="C5" s="1" t="s">
        <v>27</v>
      </c>
      <c r="D5" s="1" t="s">
        <v>28</v>
      </c>
      <c r="E5" s="1" t="s">
        <v>29</v>
      </c>
      <c r="F5" s="1" t="s">
        <v>30</v>
      </c>
    </row>
    <row r="6" spans="1:6" ht="16.5" thickBot="1" x14ac:dyDescent="0.3">
      <c r="A6" s="54" t="s">
        <v>3</v>
      </c>
      <c r="B6" s="55"/>
      <c r="C6" s="55"/>
      <c r="D6" s="55"/>
      <c r="E6" s="55"/>
      <c r="F6" s="55"/>
    </row>
    <row r="7" spans="1:6" ht="15.75" x14ac:dyDescent="0.25">
      <c r="A7" s="50" t="s">
        <v>24</v>
      </c>
      <c r="B7" s="50" t="s">
        <v>4</v>
      </c>
      <c r="C7" s="2">
        <v>3</v>
      </c>
      <c r="D7" s="3">
        <v>3</v>
      </c>
      <c r="E7" s="3">
        <v>3</v>
      </c>
      <c r="F7" s="23">
        <f>SUM(C7:E7)+'1а'!F7</f>
        <v>19</v>
      </c>
    </row>
    <row r="8" spans="1:6" ht="16.5" thickBot="1" x14ac:dyDescent="0.3">
      <c r="A8" s="53"/>
      <c r="B8" s="51"/>
      <c r="C8" s="26">
        <f>C7*34</f>
        <v>102</v>
      </c>
      <c r="D8" s="26">
        <f t="shared" ref="D8:E8" si="0">D7*34</f>
        <v>102</v>
      </c>
      <c r="E8" s="26">
        <f t="shared" si="0"/>
        <v>102</v>
      </c>
      <c r="F8" s="23">
        <f>SUM(C8:E8)+'1а'!F8</f>
        <v>413</v>
      </c>
    </row>
    <row r="9" spans="1:6" ht="15.75" x14ac:dyDescent="0.25">
      <c r="A9" s="53"/>
      <c r="B9" s="50" t="s">
        <v>25</v>
      </c>
      <c r="C9" s="2">
        <v>3</v>
      </c>
      <c r="D9" s="5">
        <v>3</v>
      </c>
      <c r="E9" s="5">
        <v>3</v>
      </c>
      <c r="F9" s="24">
        <f>SUM(C9:E9)+'1а'!F9</f>
        <v>18</v>
      </c>
    </row>
    <row r="10" spans="1:6" ht="16.5" thickBot="1" x14ac:dyDescent="0.3">
      <c r="A10" s="51"/>
      <c r="B10" s="51"/>
      <c r="C10" s="27">
        <f>C9*34</f>
        <v>102</v>
      </c>
      <c r="D10" s="27">
        <f t="shared" ref="D10:E10" si="1">D9*34</f>
        <v>102</v>
      </c>
      <c r="E10" s="27">
        <f t="shared" si="1"/>
        <v>102</v>
      </c>
      <c r="F10" s="23">
        <f>SUM(C10:E10)+'1а'!F10</f>
        <v>405</v>
      </c>
    </row>
    <row r="11" spans="1:6" ht="32.25" customHeight="1" x14ac:dyDescent="0.25">
      <c r="A11" s="50" t="s">
        <v>36</v>
      </c>
      <c r="B11" s="50" t="s">
        <v>38</v>
      </c>
      <c r="C11" s="7"/>
      <c r="D11" s="7"/>
      <c r="E11" s="7">
        <v>1</v>
      </c>
      <c r="F11" s="24">
        <f>SUM(C11:E11)+'1а'!F15</f>
        <v>1</v>
      </c>
    </row>
    <row r="12" spans="1:6" ht="40.5" customHeight="1" thickBot="1" x14ac:dyDescent="0.3">
      <c r="A12" s="53"/>
      <c r="B12" s="53"/>
      <c r="C12" s="37">
        <f>C11*34</f>
        <v>0</v>
      </c>
      <c r="D12" s="37">
        <f t="shared" ref="D12:E12" si="2">D11*34</f>
        <v>0</v>
      </c>
      <c r="E12" s="37">
        <f t="shared" si="2"/>
        <v>34</v>
      </c>
      <c r="F12" s="38">
        <f>SUM(C12:E12)+'1а'!F16</f>
        <v>34</v>
      </c>
    </row>
    <row r="13" spans="1:6" ht="15.75" x14ac:dyDescent="0.25">
      <c r="A13" s="50" t="s">
        <v>5</v>
      </c>
      <c r="B13" s="50" t="s">
        <v>6</v>
      </c>
      <c r="C13" s="3">
        <v>2</v>
      </c>
      <c r="D13" s="3">
        <v>2</v>
      </c>
      <c r="E13" s="3">
        <v>2</v>
      </c>
      <c r="F13" s="24">
        <f>SUM(C13:E13)+'1а'!F11</f>
        <v>6</v>
      </c>
    </row>
    <row r="14" spans="1:6" ht="16.5" thickBot="1" x14ac:dyDescent="0.3">
      <c r="A14" s="53"/>
      <c r="B14" s="51"/>
      <c r="C14" s="28">
        <f>C13*34</f>
        <v>68</v>
      </c>
      <c r="D14" s="28">
        <f t="shared" ref="D14:E14" si="3">D13*34</f>
        <v>68</v>
      </c>
      <c r="E14" s="28">
        <f t="shared" si="3"/>
        <v>68</v>
      </c>
      <c r="F14" s="38">
        <f>SUM(C14:E14)+'1а'!F12</f>
        <v>204</v>
      </c>
    </row>
    <row r="15" spans="1:6" ht="15.75" x14ac:dyDescent="0.25">
      <c r="A15" s="50" t="s">
        <v>7</v>
      </c>
      <c r="B15" s="50" t="s">
        <v>8</v>
      </c>
      <c r="C15" s="3">
        <v>4</v>
      </c>
      <c r="D15" s="3">
        <v>4</v>
      </c>
      <c r="E15" s="5">
        <v>4</v>
      </c>
      <c r="F15" s="24">
        <f>SUM(C15:E15)+'1а'!F13</f>
        <v>20</v>
      </c>
    </row>
    <row r="16" spans="1:6" ht="16.5" thickBot="1" x14ac:dyDescent="0.3">
      <c r="A16" s="53"/>
      <c r="B16" s="53"/>
      <c r="C16" s="29">
        <f>C15*34</f>
        <v>136</v>
      </c>
      <c r="D16" s="29">
        <f>D15*34</f>
        <v>136</v>
      </c>
      <c r="E16" s="29">
        <f>E15*34</f>
        <v>136</v>
      </c>
      <c r="F16" s="38">
        <f>SUM(C16:E16)+'1а'!F14</f>
        <v>499</v>
      </c>
    </row>
    <row r="17" spans="1:6" ht="29.25" customHeight="1" x14ac:dyDescent="0.25">
      <c r="A17" s="50" t="s">
        <v>31</v>
      </c>
      <c r="B17" s="50" t="s">
        <v>34</v>
      </c>
      <c r="C17" s="3">
        <v>1</v>
      </c>
      <c r="D17" s="3">
        <v>1</v>
      </c>
      <c r="E17" s="3">
        <v>1</v>
      </c>
      <c r="F17" s="24">
        <f>SUM(C17:E17)+'1а'!F17</f>
        <v>8</v>
      </c>
    </row>
    <row r="18" spans="1:6" ht="36" customHeight="1" thickBot="1" x14ac:dyDescent="0.3">
      <c r="A18" s="53"/>
      <c r="B18" s="53"/>
      <c r="C18" s="30">
        <f>C17*34</f>
        <v>34</v>
      </c>
      <c r="D18" s="30">
        <f t="shared" ref="D18:E18" si="4">D17*34</f>
        <v>34</v>
      </c>
      <c r="E18" s="30">
        <f t="shared" si="4"/>
        <v>34</v>
      </c>
      <c r="F18" s="38">
        <f>SUM(C18:E18)+'1а'!F18</f>
        <v>160</v>
      </c>
    </row>
    <row r="19" spans="1:6" ht="15.75" x14ac:dyDescent="0.25">
      <c r="A19" s="50" t="s">
        <v>9</v>
      </c>
      <c r="B19" s="50" t="s">
        <v>10</v>
      </c>
      <c r="C19" s="3">
        <v>1</v>
      </c>
      <c r="D19" s="3">
        <v>1</v>
      </c>
      <c r="E19" s="3">
        <v>1</v>
      </c>
      <c r="F19" s="24">
        <f>SUM(C19:E19)+'1а'!F19</f>
        <v>5.25</v>
      </c>
    </row>
    <row r="20" spans="1:6" ht="16.5" thickBot="1" x14ac:dyDescent="0.3">
      <c r="A20" s="53"/>
      <c r="B20" s="51"/>
      <c r="C20" s="28">
        <f>C19*34</f>
        <v>34</v>
      </c>
      <c r="D20" s="28">
        <f t="shared" ref="D20:E20" si="5">D19*34</f>
        <v>34</v>
      </c>
      <c r="E20" s="28">
        <f t="shared" si="5"/>
        <v>34</v>
      </c>
      <c r="F20" s="38">
        <f>SUM(C20:E20)+'1а'!F20</f>
        <v>129</v>
      </c>
    </row>
    <row r="21" spans="1:6" ht="15.75" x14ac:dyDescent="0.25">
      <c r="A21" s="53"/>
      <c r="B21" s="50" t="s">
        <v>11</v>
      </c>
      <c r="C21" s="3">
        <v>1</v>
      </c>
      <c r="D21" s="3">
        <v>1</v>
      </c>
      <c r="E21" s="3">
        <v>1</v>
      </c>
      <c r="F21" s="24">
        <f>SUM(C21:E21)+'1а'!F21</f>
        <v>5.25</v>
      </c>
    </row>
    <row r="22" spans="1:6" ht="16.5" thickBot="1" x14ac:dyDescent="0.3">
      <c r="A22" s="51"/>
      <c r="B22" s="51"/>
      <c r="C22" s="28">
        <f>C21*34</f>
        <v>34</v>
      </c>
      <c r="D22" s="28">
        <f t="shared" ref="D22:E22" si="6">D21*34</f>
        <v>34</v>
      </c>
      <c r="E22" s="28">
        <f t="shared" si="6"/>
        <v>34</v>
      </c>
      <c r="F22" s="38">
        <f>SUM(C22:E22)+'1а'!F22</f>
        <v>129</v>
      </c>
    </row>
    <row r="23" spans="1:6" ht="15.75" x14ac:dyDescent="0.25">
      <c r="A23" s="48" t="s">
        <v>12</v>
      </c>
      <c r="B23" s="50" t="s">
        <v>37</v>
      </c>
      <c r="C23" s="3">
        <v>1</v>
      </c>
      <c r="D23" s="3">
        <v>1</v>
      </c>
      <c r="E23" s="3">
        <v>1</v>
      </c>
      <c r="F23" s="24">
        <f>SUM(C23:E23)+'1а'!F23</f>
        <v>5.25</v>
      </c>
    </row>
    <row r="24" spans="1:6" ht="16.5" thickBot="1" x14ac:dyDescent="0.3">
      <c r="A24" s="52"/>
      <c r="B24" s="51"/>
      <c r="C24" s="31">
        <f>C23*34</f>
        <v>34</v>
      </c>
      <c r="D24" s="31">
        <f t="shared" ref="D24:E24" si="7">D23*34</f>
        <v>34</v>
      </c>
      <c r="E24" s="31">
        <f t="shared" si="7"/>
        <v>34</v>
      </c>
      <c r="F24" s="39">
        <f>SUM(C24:E24)+'1а'!F24</f>
        <v>129</v>
      </c>
    </row>
    <row r="25" spans="1:6" ht="15.75" x14ac:dyDescent="0.25">
      <c r="A25" s="50" t="s">
        <v>13</v>
      </c>
      <c r="B25" s="50" t="s">
        <v>13</v>
      </c>
      <c r="C25" s="3">
        <v>2</v>
      </c>
      <c r="D25" s="3">
        <v>2</v>
      </c>
      <c r="E25" s="3">
        <v>1</v>
      </c>
      <c r="F25" s="24">
        <f>SUM(C25:E25)+'1а'!F25</f>
        <v>10.25</v>
      </c>
    </row>
    <row r="26" spans="1:6" ht="16.5" thickBot="1" x14ac:dyDescent="0.3">
      <c r="A26" s="53"/>
      <c r="B26" s="51"/>
      <c r="C26" s="28">
        <f>C25*34</f>
        <v>68</v>
      </c>
      <c r="D26" s="28">
        <f t="shared" ref="D26:E26" si="8">D25*34</f>
        <v>68</v>
      </c>
      <c r="E26" s="28">
        <f t="shared" si="8"/>
        <v>34</v>
      </c>
      <c r="F26" s="38">
        <f>SUM(C26:E26)+'1а'!F26</f>
        <v>230</v>
      </c>
    </row>
    <row r="27" spans="1:6" ht="16.5" thickBot="1" x14ac:dyDescent="0.3">
      <c r="A27" s="47" t="s">
        <v>14</v>
      </c>
      <c r="B27" s="48"/>
      <c r="C27" s="25">
        <f>SUM(C7,C9,C11,C13,C15,C17,C19,C21,C23,C25)</f>
        <v>18</v>
      </c>
      <c r="D27" s="25">
        <f t="shared" ref="D27:E27" si="9">SUM(D7,D9,D11,D13,D15,D17,D19,D21,D23,D25)</f>
        <v>18</v>
      </c>
      <c r="E27" s="25">
        <f t="shared" si="9"/>
        <v>18</v>
      </c>
      <c r="F27" s="25">
        <f>SUM(F8,F10,F12,F14,F16,F18,F20,F22,F24,F26)</f>
        <v>2332</v>
      </c>
    </row>
    <row r="28" spans="1:6" ht="48" thickBot="1" x14ac:dyDescent="0.3">
      <c r="A28" s="56" t="s">
        <v>15</v>
      </c>
      <c r="B28" s="57"/>
      <c r="C28" s="9" t="s">
        <v>27</v>
      </c>
      <c r="D28" s="9" t="s">
        <v>28</v>
      </c>
      <c r="E28" s="9" t="s">
        <v>29</v>
      </c>
      <c r="F28" s="1" t="s">
        <v>30</v>
      </c>
    </row>
    <row r="29" spans="1:6" ht="15.75" x14ac:dyDescent="0.25">
      <c r="A29" s="48" t="s">
        <v>24</v>
      </c>
      <c r="B29" s="50" t="s">
        <v>4</v>
      </c>
      <c r="C29" s="7">
        <v>2</v>
      </c>
      <c r="D29" s="7">
        <v>2</v>
      </c>
      <c r="E29" s="7">
        <v>2</v>
      </c>
      <c r="F29" s="35">
        <f>SUM(C29:E29)+'1а'!F32</f>
        <v>11</v>
      </c>
    </row>
    <row r="30" spans="1:6" ht="16.5" thickBot="1" x14ac:dyDescent="0.3">
      <c r="A30" s="49"/>
      <c r="B30" s="51"/>
      <c r="C30" s="32">
        <f>C29*34</f>
        <v>68</v>
      </c>
      <c r="D30" s="40">
        <f t="shared" ref="D30:E30" si="10">D29*34</f>
        <v>68</v>
      </c>
      <c r="E30" s="40">
        <f t="shared" si="10"/>
        <v>68</v>
      </c>
      <c r="F30" s="42">
        <f>SUM(C30:E30)+'1а'!F33</f>
        <v>262</v>
      </c>
    </row>
    <row r="31" spans="1:6" ht="15.75" x14ac:dyDescent="0.25">
      <c r="A31" s="49"/>
      <c r="B31" s="50" t="s">
        <v>25</v>
      </c>
      <c r="C31" s="18">
        <v>1</v>
      </c>
      <c r="D31" s="7">
        <v>1</v>
      </c>
      <c r="E31" s="7">
        <v>1</v>
      </c>
      <c r="F31" s="35">
        <f>SUM(C31:E31)+'1а'!F34</f>
        <v>6</v>
      </c>
    </row>
    <row r="32" spans="1:6" ht="16.5" thickBot="1" x14ac:dyDescent="0.3">
      <c r="A32" s="52"/>
      <c r="B32" s="51"/>
      <c r="C32" s="28">
        <f>C31*34</f>
        <v>34</v>
      </c>
      <c r="D32" s="27">
        <f t="shared" ref="D32:E32" si="11">D31*34</f>
        <v>34</v>
      </c>
      <c r="E32" s="27">
        <f t="shared" si="11"/>
        <v>34</v>
      </c>
      <c r="F32" s="36">
        <f>SUM(C32:E32)+'1а'!F35</f>
        <v>135</v>
      </c>
    </row>
    <row r="33" spans="1:6" ht="15.75" customHeight="1" x14ac:dyDescent="0.25">
      <c r="A33" s="48" t="s">
        <v>13</v>
      </c>
      <c r="B33" s="50" t="s">
        <v>13</v>
      </c>
      <c r="C33" s="3">
        <v>1</v>
      </c>
      <c r="D33" s="3">
        <v>1</v>
      </c>
      <c r="E33" s="3">
        <v>1</v>
      </c>
      <c r="F33" s="35">
        <f>SUM(C33:E33)</f>
        <v>3</v>
      </c>
    </row>
    <row r="34" spans="1:6" ht="16.5" thickBot="1" x14ac:dyDescent="0.3">
      <c r="A34" s="52"/>
      <c r="B34" s="51"/>
      <c r="C34" s="28">
        <f>C33*34</f>
        <v>34</v>
      </c>
      <c r="D34" s="28">
        <f t="shared" ref="D34:E34" si="12">D33*34</f>
        <v>34</v>
      </c>
      <c r="E34" s="28">
        <f t="shared" si="12"/>
        <v>34</v>
      </c>
      <c r="F34" s="36">
        <f>SUM(C34:E34)</f>
        <v>102</v>
      </c>
    </row>
    <row r="35" spans="1:6" ht="24" customHeight="1" x14ac:dyDescent="0.25">
      <c r="A35" s="48" t="s">
        <v>31</v>
      </c>
      <c r="B35" s="50" t="s">
        <v>34</v>
      </c>
      <c r="C35" s="7">
        <v>1</v>
      </c>
      <c r="D35" s="7">
        <v>1</v>
      </c>
      <c r="E35" s="7">
        <v>1</v>
      </c>
      <c r="F35" s="35">
        <f t="shared" ref="F35:F36" si="13">SUM(C35:E35)</f>
        <v>3</v>
      </c>
    </row>
    <row r="36" spans="1:6" ht="26.25" customHeight="1" thickBot="1" x14ac:dyDescent="0.3">
      <c r="A36" s="49"/>
      <c r="B36" s="51"/>
      <c r="C36" s="28">
        <f>C35*34</f>
        <v>34</v>
      </c>
      <c r="D36" s="27">
        <f t="shared" ref="D36:E36" si="14">D35*34</f>
        <v>34</v>
      </c>
      <c r="E36" s="27">
        <f t="shared" si="14"/>
        <v>34</v>
      </c>
      <c r="F36" s="36">
        <f t="shared" si="13"/>
        <v>102</v>
      </c>
    </row>
    <row r="37" spans="1:6" ht="22.5" customHeight="1" x14ac:dyDescent="0.25">
      <c r="A37" s="50" t="s">
        <v>7</v>
      </c>
      <c r="B37" s="50" t="s">
        <v>8</v>
      </c>
      <c r="C37" s="37">
        <v>0</v>
      </c>
      <c r="D37" s="37">
        <v>0</v>
      </c>
      <c r="E37" s="37">
        <v>0</v>
      </c>
      <c r="F37" s="42">
        <f>SUM(C37:E37)</f>
        <v>0</v>
      </c>
    </row>
    <row r="38" spans="1:6" ht="20.25" customHeight="1" thickBot="1" x14ac:dyDescent="0.3">
      <c r="A38" s="51"/>
      <c r="B38" s="51"/>
      <c r="C38" s="28">
        <f>C37*34</f>
        <v>0</v>
      </c>
      <c r="D38" s="28">
        <f t="shared" ref="D38:E38" si="15">D37*34</f>
        <v>0</v>
      </c>
      <c r="E38" s="28">
        <f t="shared" si="15"/>
        <v>0</v>
      </c>
      <c r="F38" s="42">
        <f>'1а'!F31</f>
        <v>50</v>
      </c>
    </row>
    <row r="39" spans="1:6" ht="16.5" thickBot="1" x14ac:dyDescent="0.3">
      <c r="A39" s="12"/>
      <c r="B39" s="13" t="s">
        <v>16</v>
      </c>
      <c r="C39" s="34">
        <f>SUM(C29,C31,C33,C35)</f>
        <v>5</v>
      </c>
      <c r="D39" s="34">
        <f t="shared" ref="D39:E39" si="16">SUM(D29,D31,D33,D35)</f>
        <v>5</v>
      </c>
      <c r="E39" s="34">
        <f t="shared" si="16"/>
        <v>5</v>
      </c>
      <c r="F39" s="35">
        <f>SUM(F30,F32,F34,F36,F38)</f>
        <v>651</v>
      </c>
    </row>
    <row r="40" spans="1:6" ht="16.5" thickBot="1" x14ac:dyDescent="0.3">
      <c r="A40" s="45"/>
      <c r="B40" s="21" t="s">
        <v>17</v>
      </c>
      <c r="C40" s="41">
        <f>SUM(C27,C39)</f>
        <v>23</v>
      </c>
      <c r="D40" s="41">
        <f>SUM(D27,D39)</f>
        <v>23</v>
      </c>
      <c r="E40" s="41">
        <f>SUM(E27,E39)</f>
        <v>23</v>
      </c>
      <c r="F40" s="41">
        <f>SUM(F27,F39)</f>
        <v>2983</v>
      </c>
    </row>
    <row r="41" spans="1:6" ht="16.5" thickBot="1" x14ac:dyDescent="0.3">
      <c r="A41" s="46"/>
      <c r="B41" s="22" t="s">
        <v>18</v>
      </c>
      <c r="C41" s="14">
        <v>23</v>
      </c>
      <c r="D41" s="14">
        <v>23</v>
      </c>
      <c r="E41" s="14">
        <v>23</v>
      </c>
      <c r="F41" s="44"/>
    </row>
  </sheetData>
  <mergeCells count="35">
    <mergeCell ref="A6:F6"/>
    <mergeCell ref="A1:F3"/>
    <mergeCell ref="A4:A5"/>
    <mergeCell ref="B4:B5"/>
    <mergeCell ref="C4:F4"/>
    <mergeCell ref="A11:A12"/>
    <mergeCell ref="B11:B12"/>
    <mergeCell ref="A7:A10"/>
    <mergeCell ref="B7:B8"/>
    <mergeCell ref="B9:B10"/>
    <mergeCell ref="A13:A14"/>
    <mergeCell ref="B13:B14"/>
    <mergeCell ref="A15:A16"/>
    <mergeCell ref="B15:B16"/>
    <mergeCell ref="A17:A18"/>
    <mergeCell ref="B17:B18"/>
    <mergeCell ref="A19:A22"/>
    <mergeCell ref="B19:B20"/>
    <mergeCell ref="A25:A26"/>
    <mergeCell ref="B25:B26"/>
    <mergeCell ref="B21:B22"/>
    <mergeCell ref="A23:A24"/>
    <mergeCell ref="B23:B24"/>
    <mergeCell ref="A27:B27"/>
    <mergeCell ref="A28:B28"/>
    <mergeCell ref="A33:A34"/>
    <mergeCell ref="B33:B34"/>
    <mergeCell ref="A29:A32"/>
    <mergeCell ref="B29:B30"/>
    <mergeCell ref="B31:B32"/>
    <mergeCell ref="A35:A36"/>
    <mergeCell ref="B35:B36"/>
    <mergeCell ref="A40:A41"/>
    <mergeCell ref="A37:A38"/>
    <mergeCell ref="B37:B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1а</vt:lpstr>
      <vt:lpstr>2-4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Юлия Игоревна</cp:lastModifiedBy>
  <dcterms:created xsi:type="dcterms:W3CDTF">2024-09-05T10:09:51Z</dcterms:created>
  <dcterms:modified xsi:type="dcterms:W3CDTF">2024-09-20T05:09:51Z</dcterms:modified>
</cp:coreProperties>
</file>