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3895" windowHeight="11385"/>
  </bookViews>
  <sheets>
    <sheet name="8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I38" i="1"/>
  <c r="I44" i="1" s="1"/>
  <c r="H36" i="1"/>
  <c r="G36" i="1"/>
  <c r="F36" i="1"/>
  <c r="E36" i="1"/>
  <c r="D36" i="1"/>
  <c r="I35" i="1"/>
  <c r="I36" i="1" s="1"/>
  <c r="H33" i="1"/>
  <c r="H45" i="1" s="1"/>
  <c r="G33" i="1"/>
  <c r="G45" i="1" s="1"/>
  <c r="F33" i="1"/>
  <c r="F45" i="1" s="1"/>
  <c r="E33" i="1"/>
  <c r="E45" i="1" s="1"/>
  <c r="E46" i="1" s="1"/>
  <c r="I32" i="1"/>
  <c r="I31" i="1"/>
  <c r="I30" i="1"/>
  <c r="I29" i="1"/>
  <c r="I33" i="1" s="1"/>
  <c r="H22" i="1"/>
  <c r="G22" i="1"/>
  <c r="F22" i="1"/>
  <c r="E22" i="1"/>
  <c r="D22" i="1"/>
  <c r="I21" i="1"/>
  <c r="I20" i="1"/>
  <c r="I19" i="1"/>
  <c r="I18" i="1"/>
  <c r="I17" i="1"/>
  <c r="I16" i="1"/>
  <c r="I14" i="1"/>
  <c r="H14" i="1"/>
  <c r="G14" i="1"/>
  <c r="F14" i="1"/>
  <c r="E14" i="1"/>
  <c r="D14" i="1"/>
  <c r="I13" i="1"/>
  <c r="H11" i="1"/>
  <c r="H23" i="1" s="1"/>
  <c r="G11" i="1"/>
  <c r="G23" i="1" s="1"/>
  <c r="F11" i="1"/>
  <c r="E11" i="1"/>
  <c r="I10" i="1"/>
  <c r="I9" i="1"/>
  <c r="I8" i="1"/>
  <c r="I45" i="1" l="1"/>
  <c r="E23" i="1"/>
  <c r="E24" i="1" s="1"/>
  <c r="I11" i="1"/>
  <c r="I23" i="1" s="1"/>
  <c r="F23" i="1"/>
  <c r="I22" i="1"/>
</calcChain>
</file>

<file path=xl/sharedStrings.xml><?xml version="1.0" encoding="utf-8"?>
<sst xmlns="http://schemas.openxmlformats.org/spreadsheetml/2006/main" count="73" uniqueCount="43">
  <si>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</si>
  <si>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</si>
  <si>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</si>
  <si>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</si>
  <si>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</si>
  <si>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</si>
  <si>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</si>
  <si>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</si>
  <si>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</si>
  <si>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</si>
  <si>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</si>
  <si>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</si>
  <si>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</si>
  <si>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</si>
  <si>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</si>
  <si>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</si>
  <si>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</si>
  <si>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</si>
  <si>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</si>
  <si>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</si>
  <si>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 xml:space="preserve">САЛАТ "СТЕПНОЙ" </t>
  </si>
  <si>
    <t>Школа</t>
  </si>
  <si>
    <t>МОУ "Толмачевская средняя школа"</t>
  </si>
  <si>
    <t>День</t>
  </si>
  <si>
    <t>Среда</t>
  </si>
  <si>
    <t>вторая</t>
  </si>
  <si>
    <t>День 8:</t>
  </si>
  <si>
    <t>ЗАПЕКАНКА ИЗ ТВОРОГА С СОУСОМ МОЛОЧНЫМ</t>
  </si>
  <si>
    <t>Цена, руб.</t>
  </si>
  <si>
    <t>150/20</t>
  </si>
  <si>
    <t/>
  </si>
  <si>
    <t>Обед</t>
  </si>
  <si>
    <t>СУП КАРТОФЕЛЬНЫЙ С РЫБОЙ</t>
  </si>
  <si>
    <t xml:space="preserve">ФРИКАДЕЛЬКИ ИЗ ПТИЦЫ </t>
  </si>
  <si>
    <t>МАКАРОННЫЕ ИЗДЕЛИЯ ОТВАРНЫЕ С МАСЛОМ СЛИВОЧНЫМ</t>
  </si>
  <si>
    <t>Сбалансированность:</t>
  </si>
  <si>
    <t xml:space="preserve">Завтрак </t>
  </si>
  <si>
    <t>КАША "ЯНТАРНАЯ" ВЯЗКАЯ С МАСЛОМ СЛИВОЧНЫМ</t>
  </si>
  <si>
    <t>БУТЕРБРОД С СЫРОМ</t>
  </si>
  <si>
    <t>30/20</t>
  </si>
  <si>
    <t xml:space="preserve">Обед </t>
  </si>
  <si>
    <t>ГУЛЯШ ИЗ ФИЛЕ КУРЫ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</si>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</sst>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#,##0.00;\-#,##0.00"/>
    <numFmt numFmtId="166" formatCode="#,##0.00_ ;\-#,##0.00\ "/>
    <numFmt numFmtId="167" formatCode="#,##0.0_ ;\-#,##0.0\ "/>
    <numFmt numFmtId="168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166" fontId="11" fillId="0" borderId="2" xfId="0" applyNumberFormat="1" applyFont="1" applyFill="1" applyBorder="1" applyAlignment="1" applyProtection="1">
      <alignment horizontal="right" vertical="center" wrapText="1"/>
    </xf>
    <xf numFmtId="167" fontId="11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0" fontId="12" fillId="0" borderId="23" xfId="0" applyNumberFormat="1" applyFont="1" applyFill="1" applyBorder="1" applyAlignment="1" applyProtection="1">
      <alignment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168" fontId="8" fillId="0" borderId="2" xfId="0" applyNumberFormat="1" applyFont="1" applyFill="1" applyBorder="1" applyAlignment="1" applyProtection="1">
      <alignment horizontal="right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right" vertical="center" wrapText="1"/>
    </xf>
    <xf numFmtId="164" fontId="11" fillId="0" borderId="2" xfId="0" applyNumberFormat="1" applyFont="1" applyFill="1" applyBorder="1" applyAlignment="1" applyProtection="1">
      <alignment horizontal="right" vertical="center" wrapText="1"/>
    </xf>
    <xf numFmtId="166" fontId="11" fillId="0" borderId="6" xfId="0" applyNumberFormat="1" applyFont="1" applyFill="1" applyBorder="1" applyAlignment="1" applyProtection="1">
      <alignment horizontal="right" vertical="center" wrapText="1"/>
    </xf>
    <xf numFmtId="166" fontId="11" fillId="0" borderId="24" xfId="0" applyNumberFormat="1" applyFont="1" applyFill="1" applyBorder="1" applyAlignment="1" applyProtection="1">
      <alignment horizontal="right" vertical="center" wrapText="1"/>
    </xf>
    <xf numFmtId="0" fontId="11" fillId="0" borderId="26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0" borderId="27" xfId="0" applyNumberFormat="1" applyFont="1" applyFill="1" applyBorder="1" applyAlignment="1" applyProtection="1">
      <alignment vertical="top" wrapText="1"/>
    </xf>
    <xf numFmtId="0" fontId="11" fillId="0" borderId="11" xfId="0" applyNumberFormat="1" applyFont="1" applyFill="1" applyBorder="1" applyAlignment="1" applyProtection="1">
      <alignment vertical="top" wrapText="1"/>
    </xf>
    <xf numFmtId="0" fontId="11" fillId="0" borderId="28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165" fontId="11" fillId="0" borderId="6" xfId="0" applyNumberFormat="1" applyFont="1" applyFill="1" applyBorder="1" applyAlignment="1" applyProtection="1">
      <alignment horizontal="right" vertical="center" wrapText="1"/>
    </xf>
    <xf numFmtId="0" fontId="11" fillId="0" borderId="30" xfId="0" applyNumberFormat="1" applyFont="1" applyFill="1" applyBorder="1" applyAlignment="1" applyProtection="1">
      <alignment horizontal="right" vertical="center" wrapText="1"/>
    </xf>
    <xf numFmtId="4" fontId="10" fillId="0" borderId="3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2" fontId="6" fillId="0" borderId="32" xfId="0" applyNumberFormat="1" applyFont="1" applyFill="1" applyBorder="1" applyAlignment="1">
      <alignment horizontal="right" vertical="center" wrapText="1"/>
    </xf>
    <xf numFmtId="2" fontId="3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left" vertical="center" wrapText="1"/>
    </xf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23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29" xfId="0" applyNumberFormat="1" applyFont="1" applyFill="1" applyBorder="1" applyAlignment="1" applyProtection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5.85546875" customWidth="1"/>
    <col min="6" max="6" width="11" customWidth="1"/>
  </cols>
  <sheetData>
    <row r="1" spans="1:9" x14ac:dyDescent="0.25">
      <c r="A1" s="9" t="s">
        <v>21</v>
      </c>
      <c r="B1" s="62" t="s">
        <v>22</v>
      </c>
      <c r="C1" s="63"/>
      <c r="D1" s="64"/>
      <c r="E1" s="9" t="s">
        <v>23</v>
      </c>
      <c r="F1" s="10">
        <v>45777</v>
      </c>
      <c r="G1" s="9"/>
      <c r="H1" s="9"/>
    </row>
    <row r="2" spans="1:9" x14ac:dyDescent="0.25">
      <c r="A2" s="65" t="s">
        <v>26</v>
      </c>
      <c r="B2" s="65"/>
      <c r="C2" s="65"/>
      <c r="D2" s="65" t="s">
        <v>24</v>
      </c>
      <c r="E2" s="65"/>
      <c r="F2" s="1"/>
      <c r="G2" s="1"/>
      <c r="H2" s="1"/>
    </row>
    <row r="3" spans="1:9" x14ac:dyDescent="0.25">
      <c r="A3" s="65" t="s">
        <v>0</v>
      </c>
      <c r="B3" s="65"/>
      <c r="C3" s="65"/>
      <c r="D3" s="65" t="s">
        <v>25</v>
      </c>
      <c r="E3" s="65"/>
      <c r="F3" s="1"/>
      <c r="G3" s="1"/>
      <c r="H3" s="1"/>
    </row>
    <row r="4" spans="1:9" x14ac:dyDescent="0.25">
      <c r="A4" s="66" t="s">
        <v>1</v>
      </c>
      <c r="B4" s="66"/>
      <c r="C4" s="66"/>
      <c r="D4" s="66" t="s">
        <v>2</v>
      </c>
      <c r="E4" s="66"/>
      <c r="F4" s="1"/>
      <c r="G4" s="1"/>
      <c r="H4" s="1"/>
    </row>
    <row r="5" spans="1:9" ht="15" customHeight="1" x14ac:dyDescent="0.25">
      <c r="A5" s="67" t="s">
        <v>3</v>
      </c>
      <c r="B5" s="50" t="s">
        <v>4</v>
      </c>
      <c r="C5" s="67" t="s">
        <v>5</v>
      </c>
      <c r="D5" s="67" t="s">
        <v>6</v>
      </c>
      <c r="E5" s="67" t="s">
        <v>28</v>
      </c>
      <c r="F5" s="67" t="s">
        <v>7</v>
      </c>
      <c r="G5" s="67"/>
      <c r="H5" s="67"/>
      <c r="I5" s="50" t="s">
        <v>8</v>
      </c>
    </row>
    <row r="6" spans="1:9" x14ac:dyDescent="0.25">
      <c r="A6" s="67"/>
      <c r="B6" s="50"/>
      <c r="C6" s="67"/>
      <c r="D6" s="67"/>
      <c r="E6" s="67"/>
      <c r="F6" s="11" t="s">
        <v>9</v>
      </c>
      <c r="G6" s="11" t="s">
        <v>10</v>
      </c>
      <c r="H6" s="11" t="s">
        <v>11</v>
      </c>
      <c r="I6" s="50"/>
    </row>
    <row r="7" spans="1:9" x14ac:dyDescent="0.25">
      <c r="A7" s="58" t="s">
        <v>12</v>
      </c>
      <c r="B7" s="56"/>
      <c r="C7" s="55"/>
      <c r="D7" s="55"/>
      <c r="E7" s="55"/>
      <c r="F7" s="56"/>
      <c r="G7" s="56"/>
      <c r="H7" s="56"/>
      <c r="I7" s="57"/>
    </row>
    <row r="8" spans="1:9" ht="18.75" customHeight="1" x14ac:dyDescent="0.25">
      <c r="A8" s="12">
        <v>2011</v>
      </c>
      <c r="B8" s="12">
        <v>223</v>
      </c>
      <c r="C8" s="13" t="s">
        <v>27</v>
      </c>
      <c r="D8" s="12" t="s">
        <v>29</v>
      </c>
      <c r="E8" s="14">
        <v>48.43</v>
      </c>
      <c r="F8" s="15">
        <v>15.8</v>
      </c>
      <c r="G8" s="15">
        <v>16.2</v>
      </c>
      <c r="H8" s="15">
        <v>43.1</v>
      </c>
      <c r="I8" s="16">
        <f t="shared" ref="I8:I10" si="0">F8*4.1+G8*9.3+H8*4.1</f>
        <v>392.15</v>
      </c>
    </row>
    <row r="9" spans="1:9" ht="13.5" customHeight="1" x14ac:dyDescent="0.25">
      <c r="A9" s="12">
        <v>2008</v>
      </c>
      <c r="B9" s="12">
        <v>430</v>
      </c>
      <c r="C9" s="17" t="s">
        <v>13</v>
      </c>
      <c r="D9" s="12">
        <v>200</v>
      </c>
      <c r="E9" s="18">
        <v>2.5</v>
      </c>
      <c r="F9" s="15">
        <v>0</v>
      </c>
      <c r="G9" s="15">
        <v>0</v>
      </c>
      <c r="H9" s="15">
        <v>9.6999999999999993</v>
      </c>
      <c r="I9" s="16">
        <f t="shared" si="0"/>
        <v>39.769999999999996</v>
      </c>
    </row>
    <row r="10" spans="1:9" ht="15.75" customHeight="1" x14ac:dyDescent="0.25">
      <c r="A10" s="12">
        <v>2008</v>
      </c>
      <c r="B10" s="12" t="s">
        <v>30</v>
      </c>
      <c r="C10" s="17" t="s">
        <v>19</v>
      </c>
      <c r="D10" s="12">
        <v>150</v>
      </c>
      <c r="E10" s="18">
        <v>22.5</v>
      </c>
      <c r="F10" s="15">
        <v>0.6</v>
      </c>
      <c r="G10" s="15">
        <v>0.6</v>
      </c>
      <c r="H10" s="15">
        <v>14.7</v>
      </c>
      <c r="I10" s="16">
        <f t="shared" si="0"/>
        <v>68.309999999999988</v>
      </c>
    </row>
    <row r="11" spans="1:9" ht="15" customHeight="1" x14ac:dyDescent="0.25">
      <c r="A11" s="51" t="s">
        <v>14</v>
      </c>
      <c r="B11" s="52"/>
      <c r="C11" s="52"/>
      <c r="D11" s="19">
        <v>520</v>
      </c>
      <c r="E11" s="20">
        <f>SUM(E8:E10)</f>
        <v>73.430000000000007</v>
      </c>
      <c r="F11" s="21">
        <f>SUM(F8:F10)</f>
        <v>16.400000000000002</v>
      </c>
      <c r="G11" s="21">
        <f t="shared" ref="G11:I11" si="1">SUM(G8:G10)</f>
        <v>16.8</v>
      </c>
      <c r="H11" s="21">
        <f t="shared" si="1"/>
        <v>67.5</v>
      </c>
      <c r="I11" s="21">
        <f t="shared" si="1"/>
        <v>500.22999999999996</v>
      </c>
    </row>
    <row r="12" spans="1:9" ht="15" customHeight="1" x14ac:dyDescent="0.25">
      <c r="A12" s="54" t="s">
        <v>15</v>
      </c>
      <c r="B12" s="55"/>
      <c r="C12" s="55"/>
      <c r="D12" s="56"/>
      <c r="E12" s="55"/>
      <c r="F12" s="56"/>
      <c r="G12" s="56"/>
      <c r="H12" s="56"/>
      <c r="I12" s="57"/>
    </row>
    <row r="13" spans="1:9" ht="15" customHeight="1" x14ac:dyDescent="0.25">
      <c r="A13" s="5"/>
      <c r="B13" s="5"/>
      <c r="C13" s="6" t="s">
        <v>16</v>
      </c>
      <c r="D13" s="22">
        <v>200</v>
      </c>
      <c r="E13" s="23">
        <v>16</v>
      </c>
      <c r="F13" s="24">
        <v>3</v>
      </c>
      <c r="G13" s="4">
        <v>3.2</v>
      </c>
      <c r="H13" s="4">
        <v>5.9</v>
      </c>
      <c r="I13" s="4">
        <f>F13*4.1+G13*9.3+H13*4.1</f>
        <v>66.25</v>
      </c>
    </row>
    <row r="14" spans="1:9" x14ac:dyDescent="0.25">
      <c r="A14" s="59" t="s">
        <v>14</v>
      </c>
      <c r="B14" s="60"/>
      <c r="C14" s="61"/>
      <c r="D14" s="25">
        <f>SUM(D13)</f>
        <v>200</v>
      </c>
      <c r="E14" s="26">
        <f>SUM(E13)</f>
        <v>16</v>
      </c>
      <c r="F14" s="7">
        <f t="shared" ref="F14:I14" si="2">SUM(F13)</f>
        <v>3</v>
      </c>
      <c r="G14" s="7">
        <f t="shared" si="2"/>
        <v>3.2</v>
      </c>
      <c r="H14" s="7">
        <f t="shared" si="2"/>
        <v>5.9</v>
      </c>
      <c r="I14" s="7">
        <f t="shared" si="2"/>
        <v>66.25</v>
      </c>
    </row>
    <row r="15" spans="1:9" ht="15" customHeight="1" x14ac:dyDescent="0.25">
      <c r="A15" s="27" t="s">
        <v>31</v>
      </c>
      <c r="B15" s="28"/>
      <c r="C15" s="28"/>
      <c r="D15" s="28"/>
      <c r="E15" s="28"/>
      <c r="F15" s="28"/>
      <c r="G15" s="28"/>
      <c r="H15" s="28"/>
      <c r="I15" s="28"/>
    </row>
    <row r="16" spans="1:9" ht="15" customHeight="1" x14ac:dyDescent="0.25">
      <c r="A16" s="2">
        <v>2008</v>
      </c>
      <c r="B16" s="2">
        <v>30</v>
      </c>
      <c r="C16" s="3" t="s">
        <v>20</v>
      </c>
      <c r="D16" s="2">
        <v>60</v>
      </c>
      <c r="E16" s="18">
        <v>9.0500000000000007</v>
      </c>
      <c r="F16" s="4">
        <v>0.8</v>
      </c>
      <c r="G16" s="4">
        <v>3.1</v>
      </c>
      <c r="H16" s="4">
        <v>4.8</v>
      </c>
      <c r="I16" s="4">
        <f>F16*4.1+G16*9.3+H16*4.1</f>
        <v>51.789999999999992</v>
      </c>
    </row>
    <row r="17" spans="1:9" ht="12" customHeight="1" x14ac:dyDescent="0.25">
      <c r="A17" s="12">
        <v>2012</v>
      </c>
      <c r="B17" s="12">
        <v>77</v>
      </c>
      <c r="C17" s="17" t="s">
        <v>32</v>
      </c>
      <c r="D17" s="12">
        <v>250</v>
      </c>
      <c r="E17" s="29">
        <v>22.52</v>
      </c>
      <c r="F17" s="15">
        <v>2</v>
      </c>
      <c r="G17" s="15">
        <v>3.4</v>
      </c>
      <c r="H17" s="15">
        <v>20.6</v>
      </c>
      <c r="I17" s="16">
        <f t="shared" ref="I17:I21" si="3">F17*4.1+G17*9.3+H17*4.1</f>
        <v>124.28</v>
      </c>
    </row>
    <row r="18" spans="1:9" ht="12.75" customHeight="1" x14ac:dyDescent="0.25">
      <c r="A18" s="12">
        <v>2012</v>
      </c>
      <c r="B18" s="12">
        <v>308</v>
      </c>
      <c r="C18" s="17" t="s">
        <v>33</v>
      </c>
      <c r="D18" s="12">
        <v>90</v>
      </c>
      <c r="E18" s="18">
        <v>29.78</v>
      </c>
      <c r="F18" s="15">
        <v>14.6</v>
      </c>
      <c r="G18" s="15">
        <v>13.6</v>
      </c>
      <c r="H18" s="15">
        <v>29.9</v>
      </c>
      <c r="I18" s="16">
        <f t="shared" si="3"/>
        <v>308.93</v>
      </c>
    </row>
    <row r="19" spans="1:9" ht="14.25" customHeight="1" x14ac:dyDescent="0.25">
      <c r="A19" s="12">
        <v>2011</v>
      </c>
      <c r="B19" s="12">
        <v>309</v>
      </c>
      <c r="C19" s="17" t="s">
        <v>34</v>
      </c>
      <c r="D19" s="12">
        <v>150</v>
      </c>
      <c r="E19" s="18">
        <v>8.66</v>
      </c>
      <c r="F19" s="15">
        <v>5.4</v>
      </c>
      <c r="G19" s="15">
        <v>4.8</v>
      </c>
      <c r="H19" s="15">
        <v>34.4</v>
      </c>
      <c r="I19" s="16">
        <f t="shared" si="3"/>
        <v>207.82</v>
      </c>
    </row>
    <row r="20" spans="1:9" ht="17.25" customHeight="1" x14ac:dyDescent="0.25">
      <c r="A20" s="12">
        <v>2008</v>
      </c>
      <c r="B20" s="12">
        <v>430</v>
      </c>
      <c r="C20" s="17" t="s">
        <v>13</v>
      </c>
      <c r="D20" s="12">
        <v>200</v>
      </c>
      <c r="E20" s="18">
        <v>2.5</v>
      </c>
      <c r="F20" s="15">
        <v>0</v>
      </c>
      <c r="G20" s="15">
        <v>0</v>
      </c>
      <c r="H20" s="15">
        <v>9.6999999999999993</v>
      </c>
      <c r="I20" s="16">
        <f t="shared" si="3"/>
        <v>39.769999999999996</v>
      </c>
    </row>
    <row r="21" spans="1:9" ht="12" customHeight="1" x14ac:dyDescent="0.25">
      <c r="A21" s="12">
        <v>2008</v>
      </c>
      <c r="B21" s="12" t="s">
        <v>30</v>
      </c>
      <c r="C21" s="17" t="s">
        <v>17</v>
      </c>
      <c r="D21" s="12">
        <v>20</v>
      </c>
      <c r="E21" s="18">
        <v>2.06</v>
      </c>
      <c r="F21" s="15">
        <v>1.3</v>
      </c>
      <c r="G21" s="15">
        <v>0.2</v>
      </c>
      <c r="H21" s="15">
        <v>8.5</v>
      </c>
      <c r="I21" s="16">
        <f t="shared" si="3"/>
        <v>42.039999999999992</v>
      </c>
    </row>
    <row r="22" spans="1:9" ht="15" customHeight="1" x14ac:dyDescent="0.25">
      <c r="A22" s="51" t="s">
        <v>14</v>
      </c>
      <c r="B22" s="52"/>
      <c r="C22" s="52"/>
      <c r="D22" s="30">
        <f>SUM(D16:D21)</f>
        <v>770</v>
      </c>
      <c r="E22" s="31">
        <f>SUM(E16:E21)</f>
        <v>74.570000000000007</v>
      </c>
      <c r="F22" s="32">
        <f>SUM(F16:F21)</f>
        <v>24.099999999999998</v>
      </c>
      <c r="G22" s="32">
        <f t="shared" ref="G22:I22" si="4">SUM(G16:G21)</f>
        <v>25.1</v>
      </c>
      <c r="H22" s="32">
        <f t="shared" si="4"/>
        <v>107.89999999999999</v>
      </c>
      <c r="I22" s="32">
        <f t="shared" si="4"/>
        <v>774.62999999999988</v>
      </c>
    </row>
    <row r="23" spans="1:9" ht="15" customHeight="1" x14ac:dyDescent="0.25">
      <c r="A23" s="51" t="s">
        <v>18</v>
      </c>
      <c r="B23" s="52"/>
      <c r="C23" s="52"/>
      <c r="D23" s="71"/>
      <c r="E23" s="33">
        <f>E22+E11+E14</f>
        <v>164</v>
      </c>
      <c r="F23" s="21">
        <f>F11+F22+F14</f>
        <v>43.5</v>
      </c>
      <c r="G23" s="21">
        <f t="shared" ref="G23:I23" si="5">G11+G22+G14</f>
        <v>45.100000000000009</v>
      </c>
      <c r="H23" s="21">
        <f t="shared" si="5"/>
        <v>181.29999999999998</v>
      </c>
      <c r="I23" s="21">
        <f t="shared" si="5"/>
        <v>1341.11</v>
      </c>
    </row>
    <row r="24" spans="1:9" ht="15" customHeight="1" x14ac:dyDescent="0.25">
      <c r="A24" s="68" t="s">
        <v>35</v>
      </c>
      <c r="B24" s="69"/>
      <c r="C24" s="69"/>
      <c r="D24" s="69"/>
      <c r="E24" s="34">
        <f>164-E23</f>
        <v>0</v>
      </c>
      <c r="F24" s="35">
        <v>1</v>
      </c>
      <c r="G24" s="35">
        <v>1</v>
      </c>
      <c r="H24" s="35">
        <v>4</v>
      </c>
      <c r="I24" s="36"/>
    </row>
    <row r="25" spans="1:9" ht="15" customHeight="1" x14ac:dyDescent="0.25">
      <c r="A25" s="66"/>
      <c r="B25" s="66"/>
      <c r="C25" s="66"/>
      <c r="D25" s="70"/>
      <c r="E25" s="70"/>
      <c r="F25" s="8"/>
      <c r="G25" s="8"/>
      <c r="H25" s="8"/>
    </row>
    <row r="26" spans="1:9" ht="15" customHeight="1" x14ac:dyDescent="0.25">
      <c r="A26" s="67" t="s">
        <v>3</v>
      </c>
      <c r="B26" s="50" t="s">
        <v>4</v>
      </c>
      <c r="C26" s="67" t="s">
        <v>5</v>
      </c>
      <c r="D26" s="67" t="s">
        <v>6</v>
      </c>
      <c r="E26" s="67" t="s">
        <v>28</v>
      </c>
      <c r="F26" s="67" t="s">
        <v>7</v>
      </c>
      <c r="G26" s="67"/>
      <c r="H26" s="67"/>
      <c r="I26" s="50" t="s">
        <v>8</v>
      </c>
    </row>
    <row r="27" spans="1:9" ht="15" customHeight="1" x14ac:dyDescent="0.25">
      <c r="A27" s="67"/>
      <c r="B27" s="50"/>
      <c r="C27" s="67"/>
      <c r="D27" s="67"/>
      <c r="E27" s="67"/>
      <c r="F27" s="11" t="s">
        <v>9</v>
      </c>
      <c r="G27" s="11" t="s">
        <v>10</v>
      </c>
      <c r="H27" s="11" t="s">
        <v>11</v>
      </c>
      <c r="I27" s="50"/>
    </row>
    <row r="28" spans="1:9" x14ac:dyDescent="0.25">
      <c r="A28" s="37" t="s">
        <v>36</v>
      </c>
      <c r="B28" s="38"/>
      <c r="C28" s="38"/>
      <c r="D28" s="38"/>
      <c r="E28" s="38"/>
      <c r="F28" s="38"/>
      <c r="G28" s="38"/>
      <c r="H28" s="38"/>
      <c r="I28" s="38"/>
    </row>
    <row r="29" spans="1:9" ht="21" customHeight="1" x14ac:dyDescent="0.25">
      <c r="A29" s="12">
        <v>2008</v>
      </c>
      <c r="B29" s="12">
        <v>187</v>
      </c>
      <c r="C29" s="17" t="s">
        <v>37</v>
      </c>
      <c r="D29" s="12">
        <v>150</v>
      </c>
      <c r="E29" s="14">
        <v>12.44</v>
      </c>
      <c r="F29" s="15">
        <v>9.6999999999999993</v>
      </c>
      <c r="G29" s="15">
        <v>10.3</v>
      </c>
      <c r="H29" s="15">
        <v>27.2</v>
      </c>
      <c r="I29" s="16">
        <f t="shared" ref="I29:I30" si="6">F29*4.1+G29*9.3+H29*4.1</f>
        <v>247.07999999999998</v>
      </c>
    </row>
    <row r="30" spans="1:9" ht="10.5" customHeight="1" x14ac:dyDescent="0.25">
      <c r="A30" s="12">
        <v>2008</v>
      </c>
      <c r="B30" s="12">
        <v>430</v>
      </c>
      <c r="C30" s="17" t="s">
        <v>13</v>
      </c>
      <c r="D30" s="12">
        <v>200</v>
      </c>
      <c r="E30" s="43">
        <v>2.5</v>
      </c>
      <c r="F30" s="15">
        <v>0</v>
      </c>
      <c r="G30" s="15">
        <v>0</v>
      </c>
      <c r="H30" s="15">
        <v>9.6999999999999993</v>
      </c>
      <c r="I30" s="16">
        <f t="shared" si="6"/>
        <v>39.769999999999996</v>
      </c>
    </row>
    <row r="31" spans="1:9" ht="11.25" customHeight="1" x14ac:dyDescent="0.25">
      <c r="A31" s="12">
        <v>2008</v>
      </c>
      <c r="B31" s="12">
        <v>3</v>
      </c>
      <c r="C31" s="17" t="s">
        <v>38</v>
      </c>
      <c r="D31" s="12" t="s">
        <v>39</v>
      </c>
      <c r="E31" s="43">
        <v>24.54</v>
      </c>
      <c r="F31" s="15">
        <v>6.5</v>
      </c>
      <c r="G31" s="15">
        <v>5.6</v>
      </c>
      <c r="H31" s="15">
        <v>20.6</v>
      </c>
      <c r="I31" s="16">
        <f>F31*4.1+G31*9.3+H31*4.1</f>
        <v>163.19</v>
      </c>
    </row>
    <row r="32" spans="1:9" ht="15" customHeight="1" x14ac:dyDescent="0.25">
      <c r="A32" s="12">
        <v>2008</v>
      </c>
      <c r="B32" s="12" t="s">
        <v>30</v>
      </c>
      <c r="C32" s="17" t="s">
        <v>19</v>
      </c>
      <c r="D32" s="12">
        <v>100</v>
      </c>
      <c r="E32" s="14">
        <v>15</v>
      </c>
      <c r="F32" s="15">
        <v>0.4</v>
      </c>
      <c r="G32" s="15">
        <v>0.4</v>
      </c>
      <c r="H32" s="15">
        <v>9.8000000000000007</v>
      </c>
      <c r="I32" s="16">
        <f t="shared" ref="I32" si="7">F32*4.1+G32*9.3+H32*4.1</f>
        <v>45.54</v>
      </c>
    </row>
    <row r="33" spans="1:9" ht="15" customHeight="1" x14ac:dyDescent="0.25">
      <c r="A33" s="51" t="s">
        <v>14</v>
      </c>
      <c r="B33" s="52"/>
      <c r="C33" s="53"/>
      <c r="D33" s="44">
        <v>500</v>
      </c>
      <c r="E33" s="31">
        <f>SUM(E29:E32)</f>
        <v>54.48</v>
      </c>
      <c r="F33" s="32">
        <f>SUM(F29:F32)</f>
        <v>16.599999999999998</v>
      </c>
      <c r="G33" s="32">
        <f t="shared" ref="G33:H33" si="8">SUM(G29:G32)</f>
        <v>16.3</v>
      </c>
      <c r="H33" s="32">
        <f t="shared" si="8"/>
        <v>67.3</v>
      </c>
      <c r="I33" s="32">
        <f>SUM(I29:I32)</f>
        <v>495.58</v>
      </c>
    </row>
    <row r="34" spans="1:9" ht="15" customHeight="1" x14ac:dyDescent="0.25">
      <c r="A34" s="54" t="s">
        <v>15</v>
      </c>
      <c r="B34" s="55"/>
      <c r="C34" s="55"/>
      <c r="D34" s="56"/>
      <c r="E34" s="55"/>
      <c r="F34" s="56"/>
      <c r="G34" s="56"/>
      <c r="H34" s="56"/>
      <c r="I34" s="57"/>
    </row>
    <row r="35" spans="1:9" ht="15" customHeight="1" x14ac:dyDescent="0.25">
      <c r="A35" s="45"/>
      <c r="B35" s="45"/>
      <c r="C35" s="46" t="s">
        <v>16</v>
      </c>
      <c r="D35" s="22">
        <v>200</v>
      </c>
      <c r="E35" s="47">
        <v>16</v>
      </c>
      <c r="F35" s="24">
        <v>3</v>
      </c>
      <c r="G35" s="4">
        <v>3.2</v>
      </c>
      <c r="H35" s="4">
        <v>5.9</v>
      </c>
      <c r="I35" s="4">
        <f>F35*4.1+G35*9.3+H35*4.1</f>
        <v>66.25</v>
      </c>
    </row>
    <row r="36" spans="1:9" ht="15" customHeight="1" x14ac:dyDescent="0.25">
      <c r="A36" s="59" t="s">
        <v>14</v>
      </c>
      <c r="B36" s="60"/>
      <c r="C36" s="61"/>
      <c r="D36" s="25">
        <f>SUM(D35)</f>
        <v>200</v>
      </c>
      <c r="E36" s="48">
        <f>SUM(E35)</f>
        <v>16</v>
      </c>
      <c r="F36" s="7">
        <f t="shared" ref="F36:I36" si="9">SUM(F35)</f>
        <v>3</v>
      </c>
      <c r="G36" s="7">
        <f t="shared" si="9"/>
        <v>3.2</v>
      </c>
      <c r="H36" s="7">
        <f t="shared" si="9"/>
        <v>5.9</v>
      </c>
      <c r="I36" s="7">
        <f t="shared" si="9"/>
        <v>66.25</v>
      </c>
    </row>
    <row r="37" spans="1:9" ht="15" customHeight="1" x14ac:dyDescent="0.25">
      <c r="A37" s="39" t="s">
        <v>40</v>
      </c>
      <c r="B37" s="40"/>
      <c r="C37" s="40"/>
      <c r="D37" s="40"/>
      <c r="E37" s="40"/>
      <c r="F37" s="40"/>
      <c r="G37" s="40"/>
      <c r="H37" s="40"/>
      <c r="I37" s="40"/>
    </row>
    <row r="38" spans="1:9" ht="15" customHeight="1" x14ac:dyDescent="0.25">
      <c r="A38" s="2">
        <v>2008</v>
      </c>
      <c r="B38" s="2">
        <v>30</v>
      </c>
      <c r="C38" s="3" t="s">
        <v>20</v>
      </c>
      <c r="D38" s="2">
        <v>60</v>
      </c>
      <c r="E38" s="43">
        <v>9.0500000000000007</v>
      </c>
      <c r="F38" s="4">
        <v>0.8</v>
      </c>
      <c r="G38" s="4">
        <v>3.1</v>
      </c>
      <c r="H38" s="4">
        <v>4.8</v>
      </c>
      <c r="I38" s="4">
        <f>F38*4.1+G38*9.3+H38*4.1</f>
        <v>51.789999999999992</v>
      </c>
    </row>
    <row r="39" spans="1:9" ht="14.25" customHeight="1" x14ac:dyDescent="0.25">
      <c r="A39" s="12">
        <v>2012</v>
      </c>
      <c r="B39" s="12">
        <v>77</v>
      </c>
      <c r="C39" s="17" t="s">
        <v>32</v>
      </c>
      <c r="D39" s="12">
        <v>250</v>
      </c>
      <c r="E39" s="29">
        <v>22.52</v>
      </c>
      <c r="F39" s="15">
        <v>2</v>
      </c>
      <c r="G39" s="15">
        <v>3.4</v>
      </c>
      <c r="H39" s="15">
        <v>20.6</v>
      </c>
      <c r="I39" s="16">
        <f t="shared" ref="I39:I43" si="10">F39*4.1+G39*9.3+H39*4.1</f>
        <v>124.28</v>
      </c>
    </row>
    <row r="40" spans="1:9" ht="15.75" customHeight="1" x14ac:dyDescent="0.25">
      <c r="A40" s="12">
        <v>2011</v>
      </c>
      <c r="B40" s="12">
        <v>260</v>
      </c>
      <c r="C40" s="17" t="s">
        <v>41</v>
      </c>
      <c r="D40" s="12">
        <v>100</v>
      </c>
      <c r="E40" s="14">
        <v>46.14</v>
      </c>
      <c r="F40" s="15">
        <v>15.6</v>
      </c>
      <c r="G40" s="15">
        <v>12.5</v>
      </c>
      <c r="H40" s="15">
        <v>24.9</v>
      </c>
      <c r="I40" s="16">
        <f t="shared" si="10"/>
        <v>282.3</v>
      </c>
    </row>
    <row r="41" spans="1:9" ht="20.25" customHeight="1" x14ac:dyDescent="0.25">
      <c r="A41" s="12">
        <v>2011</v>
      </c>
      <c r="B41" s="12">
        <v>305</v>
      </c>
      <c r="C41" s="17" t="s">
        <v>42</v>
      </c>
      <c r="D41" s="12">
        <v>150</v>
      </c>
      <c r="E41" s="43">
        <v>11.25</v>
      </c>
      <c r="F41" s="15">
        <v>3.6</v>
      </c>
      <c r="G41" s="15">
        <v>4.7</v>
      </c>
      <c r="H41" s="15">
        <v>32.700000000000003</v>
      </c>
      <c r="I41" s="16">
        <f t="shared" si="10"/>
        <v>192.54</v>
      </c>
    </row>
    <row r="42" spans="1:9" ht="12" customHeight="1" x14ac:dyDescent="0.25">
      <c r="A42" s="12">
        <v>2008</v>
      </c>
      <c r="B42" s="12">
        <v>430</v>
      </c>
      <c r="C42" s="17" t="s">
        <v>13</v>
      </c>
      <c r="D42" s="12">
        <v>200</v>
      </c>
      <c r="E42" s="43">
        <v>2.5</v>
      </c>
      <c r="F42" s="15">
        <v>0</v>
      </c>
      <c r="G42" s="15">
        <v>0</v>
      </c>
      <c r="H42" s="15">
        <v>9.6999999999999993</v>
      </c>
      <c r="I42" s="16">
        <f t="shared" si="10"/>
        <v>39.769999999999996</v>
      </c>
    </row>
    <row r="43" spans="1:9" ht="12" customHeight="1" x14ac:dyDescent="0.25">
      <c r="A43" s="12">
        <v>2008</v>
      </c>
      <c r="B43" s="12" t="s">
        <v>30</v>
      </c>
      <c r="C43" s="17" t="s">
        <v>17</v>
      </c>
      <c r="D43" s="12">
        <v>20</v>
      </c>
      <c r="E43" s="14">
        <v>2.06</v>
      </c>
      <c r="F43" s="15">
        <v>1.3</v>
      </c>
      <c r="G43" s="15">
        <v>0.2</v>
      </c>
      <c r="H43" s="15">
        <v>8.5</v>
      </c>
      <c r="I43" s="16">
        <f t="shared" si="10"/>
        <v>42.039999999999992</v>
      </c>
    </row>
    <row r="44" spans="1:9" ht="15" customHeight="1" x14ac:dyDescent="0.25">
      <c r="A44" s="51" t="s">
        <v>14</v>
      </c>
      <c r="B44" s="52"/>
      <c r="C44" s="53"/>
      <c r="D44" s="44">
        <f>SUM(D38:D43)</f>
        <v>780</v>
      </c>
      <c r="E44" s="31">
        <f>SUM(E38:E43)</f>
        <v>93.52000000000001</v>
      </c>
      <c r="F44" s="32">
        <f>SUM(F38:F43)</f>
        <v>23.3</v>
      </c>
      <c r="G44" s="32">
        <f t="shared" ref="G44:I44" si="11">SUM(G38:G43)</f>
        <v>23.9</v>
      </c>
      <c r="H44" s="32">
        <f t="shared" si="11"/>
        <v>101.2</v>
      </c>
      <c r="I44" s="32">
        <f t="shared" si="11"/>
        <v>732.71999999999991</v>
      </c>
    </row>
    <row r="45" spans="1:9" ht="15" customHeight="1" x14ac:dyDescent="0.25">
      <c r="A45" s="72" t="s">
        <v>18</v>
      </c>
      <c r="B45" s="73"/>
      <c r="C45" s="73"/>
      <c r="D45" s="74"/>
      <c r="E45" s="41">
        <f>E33+E44+E36</f>
        <v>164</v>
      </c>
      <c r="F45" s="21">
        <f>F33+F44+F36</f>
        <v>42.9</v>
      </c>
      <c r="G45" s="21">
        <f t="shared" ref="G45:H45" si="12">G33+G44+G36</f>
        <v>43.400000000000006</v>
      </c>
      <c r="H45" s="21">
        <f t="shared" si="12"/>
        <v>174.4</v>
      </c>
      <c r="I45" s="21">
        <f>I33+I44+I36</f>
        <v>1294.55</v>
      </c>
    </row>
    <row r="46" spans="1:9" ht="15" customHeight="1" x14ac:dyDescent="0.25">
      <c r="A46" s="68" t="s">
        <v>35</v>
      </c>
      <c r="B46" s="69"/>
      <c r="C46" s="69"/>
      <c r="D46" s="75"/>
      <c r="E46" s="49">
        <f>164-E45</f>
        <v>0</v>
      </c>
      <c r="F46" s="42">
        <v>1</v>
      </c>
      <c r="G46" s="35">
        <v>1</v>
      </c>
      <c r="H46" s="35">
        <v>4</v>
      </c>
      <c r="I46" s="36" t="s">
        <v>30</v>
      </c>
    </row>
  </sheetData>
  <mergeCells count="36">
    <mergeCell ref="A44:C44"/>
    <mergeCell ref="A45:D45"/>
    <mergeCell ref="A46:D46"/>
    <mergeCell ref="A36:C36"/>
    <mergeCell ref="A26:A27"/>
    <mergeCell ref="B26:B27"/>
    <mergeCell ref="C26:C27"/>
    <mergeCell ref="D26:D27"/>
    <mergeCell ref="A4:C4"/>
    <mergeCell ref="D4:E4"/>
    <mergeCell ref="A5:A6"/>
    <mergeCell ref="B5:B6"/>
    <mergeCell ref="C5:C6"/>
    <mergeCell ref="D5:D6"/>
    <mergeCell ref="E5:E6"/>
    <mergeCell ref="B1:D1"/>
    <mergeCell ref="A2:C2"/>
    <mergeCell ref="D2:E2"/>
    <mergeCell ref="A3:C3"/>
    <mergeCell ref="D3:E3"/>
    <mergeCell ref="I26:I27"/>
    <mergeCell ref="A33:C33"/>
    <mergeCell ref="A34:I34"/>
    <mergeCell ref="I5:I6"/>
    <mergeCell ref="A7:I7"/>
    <mergeCell ref="A12:I12"/>
    <mergeCell ref="A14:C14"/>
    <mergeCell ref="A22:C22"/>
    <mergeCell ref="A11:C11"/>
    <mergeCell ref="F5:H5"/>
    <mergeCell ref="A24:D24"/>
    <mergeCell ref="A25:C25"/>
    <mergeCell ref="D25:E25"/>
    <mergeCell ref="A23:D23"/>
    <mergeCell ref="E26:E27"/>
    <mergeCell ref="F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2025-04-28T10:09:49Z</dcterms:modified>
</cp:coreProperties>
</file>